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E87896EE-7C1C-4854-86E4-FAB566A02C3E}" xr6:coauthVersionLast="36" xr6:coauthVersionMax="36" xr10:uidLastSave="{00000000-0000-0000-0000-000000000000}"/>
  <bookViews>
    <workbookView xWindow="0" yWindow="0" windowWidth="28800" windowHeight="11835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6" i="2"/>
  <c r="F6" i="2" s="1"/>
  <c r="C3" i="2"/>
  <c r="F3" i="2" s="1"/>
  <c r="B11" i="1" l="1"/>
  <c r="E10" i="1"/>
  <c r="B10" i="1"/>
  <c r="B9" i="1"/>
  <c r="E9" i="1" s="1"/>
  <c r="B8" i="1"/>
  <c r="E8" i="1" s="1"/>
  <c r="E7" i="1"/>
  <c r="B7" i="1"/>
  <c r="E6" i="1"/>
  <c r="B6" i="1"/>
  <c r="E5" i="1"/>
  <c r="B5" i="1"/>
  <c r="B4" i="1"/>
  <c r="E3" i="1"/>
  <c r="B3" i="1"/>
  <c r="F4" i="2" l="1"/>
  <c r="F5" i="2"/>
  <c r="C7" i="2"/>
  <c r="F7" i="2" s="1"/>
  <c r="C8" i="2"/>
  <c r="F8" i="2" s="1"/>
  <c r="C9" i="2"/>
  <c r="F9" i="2" s="1"/>
  <c r="F2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<sst xmlns="http://schemas.openxmlformats.org/spreadsheetml/2006/main" count="45" uniqueCount="38">
  <si>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</si>
  <si>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</si>
  <si>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</si>
  <si>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</si>
  <si>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</si>
  <si>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</si>
  <si>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</si>
  <si>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</si>
  <si>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</si>
  <si>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</si>
  <si>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</si>
  <si>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</si>
  <si>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</si>
  <si>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</si>
  <si>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</si>
  <si>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</si>
  <si>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</si>
  <si>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</si>
  <si>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</si>
  <si>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</si>
  <si>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</si>
  <si>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</si>
  <si>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</si>
  <si>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</si>
  <si>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</si>
  <si>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KASIM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</si>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</sst>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 applyFont="1" applyFill="1" applyBorder="1" applyAlignment="1" applyProtection="1">
      <alignment horizontal="right" wrapText="1"/>
      <protection locked="0"/>
    </xf>
    <xf numFmtId="3" fontId="0" fillId="0" borderId="0" xfId="0" applyNumberFormat="1"/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98E9621E-8244-4544-9C72-229E5A5CF8C4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workbookViewId="0">
      <selection activeCell="B5" sqref="B5:C6"/>
    </sheetView>
  </sheetViews>
  <sheetFormatPr defaultRowHeight="15" x14ac:dyDescent="0.25"/>
  <sheetData>
    <row r="1" spans="1:9" x14ac:dyDescent="0.25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9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9" x14ac:dyDescent="0.25">
      <c r="A3" s="13" t="s">
        <v>30</v>
      </c>
      <c r="B3" s="14">
        <f t="shared" ref="B3:B11" si="0">C3+D3</f>
        <v>4872</v>
      </c>
      <c r="C3" s="1">
        <v>4872</v>
      </c>
      <c r="D3" s="1">
        <v>0</v>
      </c>
      <c r="E3" s="1">
        <f>0+((D3/B3*100))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25">
      <c r="A4" s="13" t="s">
        <v>31</v>
      </c>
      <c r="B4" s="14">
        <f t="shared" si="0"/>
        <v>25833</v>
      </c>
      <c r="C4" s="1">
        <v>25833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25">
      <c r="A5" s="13" t="s">
        <v>32</v>
      </c>
      <c r="B5" s="14">
        <f t="shared" si="0"/>
        <v>286</v>
      </c>
      <c r="C5" s="1">
        <v>286</v>
      </c>
      <c r="D5" s="1">
        <v>0</v>
      </c>
      <c r="E5" s="1">
        <f>(0+((D5/B5*100)))+0</f>
        <v>0</v>
      </c>
      <c r="F5" s="2">
        <v>0</v>
      </c>
      <c r="G5" s="2">
        <v>0</v>
      </c>
      <c r="H5" s="2">
        <v>0</v>
      </c>
      <c r="I5" s="2">
        <v>0</v>
      </c>
    </row>
    <row r="6" spans="1:9" x14ac:dyDescent="0.25">
      <c r="A6" s="13" t="s">
        <v>6</v>
      </c>
      <c r="B6" s="14">
        <f t="shared" si="0"/>
        <v>156</v>
      </c>
      <c r="C6" s="1">
        <v>156</v>
      </c>
      <c r="D6" s="1">
        <v>0</v>
      </c>
      <c r="E6" s="1">
        <f>(0+((D6/B6*100)))+0</f>
        <v>0</v>
      </c>
      <c r="F6" s="2">
        <v>0</v>
      </c>
      <c r="G6" s="2">
        <v>0</v>
      </c>
      <c r="H6" s="2">
        <v>0</v>
      </c>
      <c r="I6" s="2">
        <v>385</v>
      </c>
    </row>
    <row r="7" spans="1:9" x14ac:dyDescent="0.25">
      <c r="A7" s="13" t="s">
        <v>33</v>
      </c>
      <c r="B7" s="14">
        <f t="shared" si="0"/>
        <v>50</v>
      </c>
      <c r="C7" s="1">
        <v>50</v>
      </c>
      <c r="D7" s="1">
        <v>0</v>
      </c>
      <c r="E7" s="1">
        <f>0+(D7/B7*100)</f>
        <v>0</v>
      </c>
      <c r="F7" s="2">
        <v>0</v>
      </c>
      <c r="G7" s="2">
        <v>0</v>
      </c>
      <c r="H7" s="2">
        <v>0</v>
      </c>
      <c r="I7" s="2">
        <v>4.17</v>
      </c>
    </row>
    <row r="8" spans="1:9" x14ac:dyDescent="0.25">
      <c r="A8" s="13" t="s">
        <v>34</v>
      </c>
      <c r="B8" s="14">
        <f t="shared" si="0"/>
        <v>9277</v>
      </c>
      <c r="C8" s="1">
        <v>9268</v>
      </c>
      <c r="D8" s="1">
        <v>9</v>
      </c>
      <c r="E8" s="1">
        <f>(D8/B8*100)</f>
        <v>9.7014120944270768E-2</v>
      </c>
      <c r="F8" s="2">
        <v>1982.42</v>
      </c>
      <c r="G8" s="2">
        <v>0</v>
      </c>
      <c r="H8" s="2">
        <v>1982.42</v>
      </c>
      <c r="I8" s="2">
        <v>1614.03</v>
      </c>
    </row>
    <row r="9" spans="1:9" x14ac:dyDescent="0.25">
      <c r="A9" s="13" t="s">
        <v>35</v>
      </c>
      <c r="B9" s="14">
        <f t="shared" si="0"/>
        <v>14246</v>
      </c>
      <c r="C9" s="1">
        <v>14246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25">
      <c r="A10" s="13" t="s">
        <v>36</v>
      </c>
      <c r="B10" s="14">
        <f t="shared" si="0"/>
        <v>11252</v>
      </c>
      <c r="C10" s="1">
        <v>11252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25">
      <c r="A11" s="13" t="s">
        <v>37</v>
      </c>
      <c r="B11" s="14">
        <f t="shared" si="0"/>
        <v>236</v>
      </c>
      <c r="C11" s="1">
        <v>236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4" spans="1:9" x14ac:dyDescent="0.25">
      <c r="D14" s="15"/>
    </row>
    <row r="15" spans="1:9" x14ac:dyDescent="0.25">
      <c r="D15" s="16"/>
    </row>
  </sheetData>
  <dataValidations count="3">
    <dataValidation type="decimal" allowBlank="1" showErrorMessage="1" errorTitle="İstenen Aralıkta Değil!" error="İstenen Aralık: Minimum=0.0 Maksimum=9223372036854775807" sqref="F3:I11" xr:uid="{756C1172-ADC8-4E63-AE73-59F57F761B6E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FFAE1AA3-2AE0-404F-8DBE-57B6D31BD292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E14" sqref="E14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4872</v>
      </c>
      <c r="D2" s="1">
        <v>4872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ref="C3" si="0">D3+E3</f>
        <v>25833</v>
      </c>
      <c r="D3" s="1">
        <v>25833</v>
      </c>
      <c r="E3" s="1"/>
      <c r="F3" s="7">
        <f t="shared" ref="F3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4">
        <v>286</v>
      </c>
      <c r="D4" s="1">
        <v>286</v>
      </c>
      <c r="E4" s="1">
        <v>0</v>
      </c>
      <c r="F4" s="7">
        <f t="shared" ref="F3:F10" si="2">E4/C4*100</f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4">
        <v>156</v>
      </c>
      <c r="D5" s="1">
        <v>156</v>
      </c>
      <c r="E5" s="1">
        <v>0</v>
      </c>
      <c r="F5" s="7">
        <f t="shared" si="2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ref="C6" si="3">D6+E6</f>
        <v>50</v>
      </c>
      <c r="D6" s="1">
        <v>50</v>
      </c>
      <c r="E6" s="1">
        <v>0</v>
      </c>
      <c r="F6" s="7">
        <f t="shared" si="2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ref="C7:C10" si="4">D7+E7</f>
        <v>9277</v>
      </c>
      <c r="D7" s="1">
        <v>9268</v>
      </c>
      <c r="E7" s="1">
        <v>9</v>
      </c>
      <c r="F7" s="7">
        <f t="shared" si="2"/>
        <v>9.7014120944270768E-2</v>
      </c>
      <c r="G7" s="2">
        <v>1982.42</v>
      </c>
    </row>
    <row r="8" spans="1:7" ht="30" x14ac:dyDescent="0.25">
      <c r="A8" s="5" t="s">
        <v>19</v>
      </c>
      <c r="B8" s="6" t="s">
        <v>20</v>
      </c>
      <c r="C8" s="1">
        <f t="shared" si="4"/>
        <v>14246</v>
      </c>
      <c r="D8" s="17">
        <v>14246</v>
      </c>
      <c r="E8" s="1">
        <v>0</v>
      </c>
      <c r="F8" s="7">
        <f t="shared" si="2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4"/>
        <v>11252</v>
      </c>
      <c r="D9" s="17">
        <v>11252</v>
      </c>
      <c r="E9" s="1">
        <v>0</v>
      </c>
      <c r="F9" s="7">
        <f t="shared" si="2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4"/>
        <v>236</v>
      </c>
      <c r="D10" s="1">
        <v>236</v>
      </c>
      <c r="E10" s="1"/>
      <c r="F10" s="7">
        <f t="shared" si="2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D7:E7 C7:C9 E8:E9 F7:F9 C2:F6 C10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425e0325-a442-436b-9928-f7a00b69eb8f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2025-02-11T05:36:56Z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425e0325-a442-436b-9928-f7a00b69eb8f</vt:lpwstr>
  </property>
  <property fmtid="{D5CDD505-2E9C-101B-9397-08002B2CF9AE}" pid="3" name="Retention">
    <vt:lpwstr>2035-02-09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