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CEF6F1C-3AD1-49C2-8BF0-EFC6EAE9811F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C6" i="2"/>
  <c r="F6" i="2" s="1"/>
  <c r="C3" i="2"/>
  <c r="F3" i="2" s="1"/>
  <c r="C5" i="2" l="1"/>
  <c r="C4" i="2"/>
  <c r="C2" i="2"/>
  <c r="B11" i="1"/>
  <c r="E10" i="1"/>
  <c r="B10" i="1"/>
  <c r="E9" i="1"/>
  <c r="B9" i="1"/>
  <c r="E8" i="1"/>
  <c r="B8" i="1"/>
  <c r="B7" i="1"/>
  <c r="E7" i="1" s="1"/>
  <c r="E6" i="1"/>
  <c r="B6" i="1"/>
  <c r="E5" i="1"/>
  <c r="B5" i="1"/>
  <c r="B4" i="1"/>
  <c r="E3" i="1"/>
  <c r="B3" i="1"/>
  <c r="C18" i="1" l="1"/>
  <c r="F4" i="2" l="1"/>
  <c r="F5" i="2"/>
  <c r="C7" i="2"/>
  <c r="C8" i="2"/>
  <c r="F8" i="2" s="1"/>
  <c r="C9" i="2"/>
  <c r="F9" i="2" s="1"/>
  <c r="F2" i="2"/>
  <c r="F7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<sst xmlns="http://schemas.openxmlformats.org/spreadsheetml/2006/main" count="48" uniqueCount="41">
  <si>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</si>
  <si>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</si>
  <si>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</si>
  <si>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</si>
  <si>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</si>
  <si>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</si>
  <si>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</si>
  <si>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</si>
  <si>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</si>
  <si>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</si>
  <si>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</si>
  <si>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</si>
  <si>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</si>
  <si>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</si>
  <si>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</si>
  <si>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</si>
  <si>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</si>
  <si>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</si>
  <si>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</si>
  <si>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</si>
  <si>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</si>
  <si>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</si>
  <si>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</si>
  <si>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</si>
  <si>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</si>
  <si>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TEMMUZ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</si>
  <si>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</si>
  <si>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</si>
  <si>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</si>
  <si>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</si>
  <si>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</si>
  <si>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</si>
  <si>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</si>
  <si>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</si>
  <si>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</si>
  <si>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</si>
  <si>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</si>
  <si>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</si>
  <si>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tk-1</t>
  </si>
  <si>
    <t>tk-3.1</t>
  </si>
  <si>
    <t>tk-3.2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</si>
</sst>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/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5C43817E-026A-4796-A40F-AFAA8921E3C6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opLeftCell="A2" workbookViewId="0">
      <selection activeCell="C15" sqref="C15"/>
    </sheetView>
  </sheetViews>
  <sheetFormatPr defaultRowHeight="15" x14ac:dyDescent="0.25"/>
  <sheetData>
    <row r="1" spans="1:9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9" x14ac:dyDescent="0.25">
      <c r="A3" s="13" t="s">
        <v>30</v>
      </c>
      <c r="B3" s="14">
        <f t="shared" ref="B3:B11" si="0">C3+D3</f>
        <v>5786</v>
      </c>
      <c r="C3" s="1">
        <v>5786</v>
      </c>
      <c r="D3" s="1">
        <v>0</v>
      </c>
      <c r="E3" s="1">
        <f>(D3/C3*100)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31</v>
      </c>
      <c r="B4" s="14">
        <f t="shared" si="0"/>
        <v>27400</v>
      </c>
      <c r="C4" s="1">
        <v>27400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32</v>
      </c>
      <c r="B5" s="14">
        <f t="shared" si="0"/>
        <v>1650</v>
      </c>
      <c r="C5" s="1">
        <v>1650</v>
      </c>
      <c r="D5" s="1">
        <v>0</v>
      </c>
      <c r="E5" s="1">
        <f>(D5/C5*100)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281</v>
      </c>
      <c r="C6" s="1">
        <v>281</v>
      </c>
      <c r="D6" s="1">
        <v>0</v>
      </c>
      <c r="E6" s="1">
        <f>(D6/C6*100)</f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25">
      <c r="A7" s="13" t="s">
        <v>33</v>
      </c>
      <c r="B7" s="14">
        <f t="shared" si="0"/>
        <v>34</v>
      </c>
      <c r="C7" s="1">
        <v>33</v>
      </c>
      <c r="D7" s="1">
        <v>1</v>
      </c>
      <c r="E7" s="1">
        <f>(D7/B7)*100</f>
        <v>2.9411764705882351</v>
      </c>
      <c r="F7" s="2">
        <v>411.51499999999999</v>
      </c>
      <c r="G7" s="2">
        <v>0</v>
      </c>
      <c r="H7" s="2">
        <v>411.51499999999999</v>
      </c>
      <c r="I7" s="2">
        <v>0</v>
      </c>
    </row>
    <row r="8" spans="1:9" x14ac:dyDescent="0.25">
      <c r="A8" s="13" t="s">
        <v>34</v>
      </c>
      <c r="B8" s="14">
        <f t="shared" si="0"/>
        <v>11517</v>
      </c>
      <c r="C8" s="1">
        <v>11513</v>
      </c>
      <c r="D8" s="1">
        <v>4</v>
      </c>
      <c r="E8" s="1">
        <f>(D8/B8*100)</f>
        <v>3.4731266822957366E-2</v>
      </c>
      <c r="F8" s="2">
        <v>659.87</v>
      </c>
      <c r="G8" s="2">
        <v>0</v>
      </c>
      <c r="H8" s="2">
        <v>659.87</v>
      </c>
      <c r="I8" s="2">
        <v>1072.67</v>
      </c>
    </row>
    <row r="9" spans="1:9" x14ac:dyDescent="0.25">
      <c r="A9" s="13" t="s">
        <v>35</v>
      </c>
      <c r="B9" s="14">
        <f t="shared" si="0"/>
        <v>17701</v>
      </c>
      <c r="C9" s="1">
        <v>17701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36</v>
      </c>
      <c r="B10" s="14">
        <f t="shared" si="0"/>
        <v>14430</v>
      </c>
      <c r="C10" s="1">
        <v>14430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37</v>
      </c>
      <c r="B11" s="14">
        <f t="shared" si="0"/>
        <v>38</v>
      </c>
      <c r="C11" s="1">
        <v>38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5" spans="1:9" x14ac:dyDescent="0.25">
      <c r="B15" t="s">
        <v>38</v>
      </c>
      <c r="C15" s="15">
        <v>3855</v>
      </c>
    </row>
    <row r="16" spans="1:9" x14ac:dyDescent="0.25">
      <c r="B16" t="s">
        <v>39</v>
      </c>
      <c r="C16" s="15">
        <v>1650</v>
      </c>
    </row>
    <row r="17" spans="2:3" x14ac:dyDescent="0.25">
      <c r="B17" t="s">
        <v>40</v>
      </c>
      <c r="C17">
        <v>281</v>
      </c>
    </row>
    <row r="18" spans="2:3" x14ac:dyDescent="0.25">
      <c r="C18" s="15">
        <f>SUM(C15:C17)</f>
        <v>5786</v>
      </c>
    </row>
  </sheetData>
  <dataValidations count="3">
    <dataValidation type="decimal" allowBlank="1" showErrorMessage="1" errorTitle="İstenen Aralıkta Değil!" error="İstenen Aralık: Minimum=0.0 Maksimum=9223372036854775807" sqref="F3:I11" xr:uid="{29CC44F9-660C-47C1-98FB-A97C96743C54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DE931C43-6B68-4775-B559-EA2AFABBEACD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C10" sqref="C10:G1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4">
        <f t="shared" ref="C2:C3" si="0">D2+E2</f>
        <v>3855</v>
      </c>
      <c r="D2" s="1">
        <v>3855</v>
      </c>
      <c r="E2" s="1">
        <v>0</v>
      </c>
      <c r="F2" s="7">
        <f>E2/C2*100</f>
        <v>0</v>
      </c>
      <c r="G2" s="8">
        <v>0</v>
      </c>
    </row>
    <row r="3" spans="1:7" ht="31.5" customHeight="1" x14ac:dyDescent="0.25">
      <c r="A3" s="5" t="s">
        <v>10</v>
      </c>
      <c r="B3" s="6" t="s">
        <v>11</v>
      </c>
      <c r="C3" s="14">
        <f t="shared" si="0"/>
        <v>27400</v>
      </c>
      <c r="D3" s="1">
        <v>27400</v>
      </c>
      <c r="E3" s="1">
        <v>0</v>
      </c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f t="shared" ref="C4:C6" si="2">D4+E4</f>
        <v>1650</v>
      </c>
      <c r="D4" s="1">
        <v>1650</v>
      </c>
      <c r="E4" s="1">
        <v>0</v>
      </c>
      <c r="F4" s="7">
        <f t="shared" ref="F3:F10" si="3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f t="shared" si="2"/>
        <v>281</v>
      </c>
      <c r="D5" s="1">
        <v>281</v>
      </c>
      <c r="E5" s="1">
        <v>0</v>
      </c>
      <c r="F5" s="7">
        <f t="shared" si="3"/>
        <v>0</v>
      </c>
      <c r="G5" s="2">
        <v>0</v>
      </c>
    </row>
    <row r="6" spans="1:7" ht="30" x14ac:dyDescent="0.25">
      <c r="A6" s="5" t="s">
        <v>15</v>
      </c>
      <c r="B6" s="6" t="s">
        <v>16</v>
      </c>
      <c r="C6" s="1">
        <f t="shared" si="2"/>
        <v>34</v>
      </c>
      <c r="D6" s="1">
        <v>33</v>
      </c>
      <c r="E6" s="1">
        <v>1</v>
      </c>
      <c r="F6" s="7">
        <f t="shared" si="3"/>
        <v>2.9411764705882351</v>
      </c>
      <c r="G6" s="2">
        <v>411.52</v>
      </c>
    </row>
    <row r="7" spans="1:7" ht="30" x14ac:dyDescent="0.25">
      <c r="A7" s="5" t="s">
        <v>17</v>
      </c>
      <c r="B7" s="6" t="s">
        <v>18</v>
      </c>
      <c r="C7" s="1">
        <f t="shared" ref="C6:C10" si="4">D7+E7</f>
        <v>11517</v>
      </c>
      <c r="D7" s="1">
        <v>11513</v>
      </c>
      <c r="E7" s="1">
        <v>4</v>
      </c>
      <c r="F7" s="7">
        <f t="shared" si="3"/>
        <v>3.4731266822957366E-2</v>
      </c>
      <c r="G7" s="2">
        <v>659.87</v>
      </c>
    </row>
    <row r="8" spans="1:7" ht="30" x14ac:dyDescent="0.25">
      <c r="A8" s="5" t="s">
        <v>19</v>
      </c>
      <c r="B8" s="6" t="s">
        <v>20</v>
      </c>
      <c r="C8" s="1">
        <f t="shared" si="4"/>
        <v>17701</v>
      </c>
      <c r="D8" s="16">
        <v>17701</v>
      </c>
      <c r="E8" s="1">
        <v>0</v>
      </c>
      <c r="F8" s="7">
        <f t="shared" si="3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14430</v>
      </c>
      <c r="D9" s="16">
        <v>14430</v>
      </c>
      <c r="E9" s="1">
        <v>0</v>
      </c>
      <c r="F9" s="7">
        <f t="shared" si="3"/>
        <v>0</v>
      </c>
      <c r="G9" s="2">
        <v>0</v>
      </c>
    </row>
    <row r="10" spans="1:7" x14ac:dyDescent="0.25">
      <c r="A10" s="5" t="s">
        <v>23</v>
      </c>
      <c r="B10" s="6" t="s">
        <v>24</v>
      </c>
      <c r="C10" s="1">
        <f t="shared" si="4"/>
        <v>38</v>
      </c>
      <c r="D10" s="1">
        <v>38</v>
      </c>
      <c r="E10" s="1">
        <v>0</v>
      </c>
      <c r="F10" s="7">
        <f t="shared" si="3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D7:E7 C7:C9 E8:E9 F7:F9 C2:F6 C10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d58c5707-c0b8-46f7-8bf9-afe63d0a2380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d58c5707-c0b8-46f7-8bf9-afe63d0a2380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